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wsl.localhost\Ubuntu\home\boonebowles\repos\montague\spreadsheets\"/>
    </mc:Choice>
  </mc:AlternateContent>
  <xr:revisionPtr revIDLastSave="0" documentId="13_ncr:1_{9230C03E-9709-441D-9B19-B7044499C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Overview" sheetId="1" r:id="rId1"/>
    <sheet name="02 Project Setup" sheetId="2" r:id="rId2"/>
    <sheet name="03 Terminal Value" sheetId="3" r:id="rId3"/>
    <sheet name="04 Discount and Sum" sheetId="4" r:id="rId4"/>
    <sheet name="05 Your Tur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E10" i="5"/>
  <c r="B15" i="4"/>
  <c r="E11" i="4"/>
  <c r="E10" i="4"/>
  <c r="B13" i="4"/>
  <c r="C13" i="4"/>
  <c r="D13" i="4"/>
  <c r="E13" i="4"/>
  <c r="E12" i="4"/>
  <c r="D12" i="4"/>
  <c r="C12" i="4"/>
  <c r="B12" i="4"/>
  <c r="B9" i="3"/>
  <c r="B8" i="3"/>
  <c r="E14" i="3"/>
  <c r="D12" i="5"/>
  <c r="C12" i="5"/>
  <c r="B12" i="5"/>
  <c r="D11" i="5"/>
  <c r="C11" i="5"/>
  <c r="B11" i="5"/>
  <c r="D11" i="4"/>
  <c r="C11" i="4"/>
  <c r="B11" i="4"/>
  <c r="E11" i="5" l="1"/>
  <c r="E13" i="5" s="1"/>
  <c r="D13" i="5"/>
  <c r="C13" i="5"/>
  <c r="B13" i="5"/>
  <c r="B15" i="5" s="1"/>
</calcChain>
</file>

<file path=xl/sharedStrings.xml><?xml version="1.0" encoding="utf-8"?>
<sst xmlns="http://schemas.openxmlformats.org/spreadsheetml/2006/main" count="73" uniqueCount="50">
  <si>
    <t>S1-11 Project With a Perpetuity Tail</t>
  </si>
  <si>
    <t>Student workbook for terminal value timing and project NPV</t>
  </si>
  <si>
    <t>Sheet</t>
  </si>
  <si>
    <t>What to do</t>
  </si>
  <si>
    <t>Key idea</t>
  </si>
  <si>
    <t>Student tip</t>
  </si>
  <si>
    <t>02 Project Setup</t>
  </si>
  <si>
    <t>See the realistic project pattern.</t>
  </si>
  <si>
    <t>Uneven early cash flows, then a continuing cash flow.</t>
  </si>
  <si>
    <t>Terminal value is not a mystery cash flow. It is the value, at one point in time, of all later continuing cash flows.</t>
  </si>
  <si>
    <t>03 Terminal Value</t>
  </si>
  <si>
    <t>Compute the value of the growing perpetuity.</t>
  </si>
  <si>
    <t>Use the next period cash flow in the numerator.</t>
  </si>
  <si>
    <t>04 Discount and Sum</t>
  </si>
  <si>
    <t>Add terminal value to the t = 3 cash flow, then discount and sum.</t>
  </si>
  <si>
    <t>This is the S1-10 timeline skill plus one terminal value.</t>
  </si>
  <si>
    <t>05 Your Turn</t>
  </si>
  <si>
    <t>Change the first continuing cash flow and check your answer.</t>
  </si>
  <si>
    <t>Same timing rule, bigger tail.</t>
  </si>
  <si>
    <t>Uneven early cash flows, then a growing continuing cash flow</t>
  </si>
  <si>
    <t>Discount rate r</t>
  </si>
  <si>
    <t>Project pattern
This is a realistic project shape: upfront investment, uneven early years, then a stabilized cash flow that grows forever.</t>
  </si>
  <si>
    <t>Growth rate g</t>
  </si>
  <si>
    <t>Time t</t>
  </si>
  <si>
    <t>Cash flow</t>
  </si>
  <si>
    <t>Role</t>
  </si>
  <si>
    <t>Initial investment</t>
  </si>
  <si>
    <t>Early loss</t>
  </si>
  <si>
    <t>Ramp-up cash flow</t>
  </si>
  <si>
    <t>Year 3 cash flow</t>
  </si>
  <si>
    <t>First continuing cash flow</t>
  </si>
  <si>
    <t>The growing perpetuity starts at t = 4, so terminal value sits at t = 3</t>
  </si>
  <si>
    <t>Timing rule
The numerator is next period cash flow. Because CF4 is the first continuing cash flow, TV3 = CF4 / (r - g).</t>
  </si>
  <si>
    <t>First continuing cash flow CF4</t>
  </si>
  <si>
    <t>Terminal value formula</t>
  </si>
  <si>
    <t>Terminal value at t = 3</t>
  </si>
  <si>
    <t>Do not double count
The $250 at t = 4 is inside terminal value. We do not also discount it separately as a one-year cash flow.</t>
  </si>
  <si>
    <t>Terminal value</t>
  </si>
  <si>
    <t>used to compute TV</t>
  </si>
  <si>
    <t>Add terminal value to the t = 3 cash flow, then discount and sum</t>
  </si>
  <si>
    <t>S1-10 skill plus one step
Build the timeline, place terminal value at t = 3, then discount each amount back to today.</t>
  </si>
  <si>
    <t>Interpretation
NPV is strongly positive because the continuing business is valuable. The terminal value often dominates project valuation.</t>
  </si>
  <si>
    <t>included in TV</t>
  </si>
  <si>
    <t>Amount to discount</t>
  </si>
  <si>
    <t>Discount factor</t>
  </si>
  <si>
    <t>Present value</t>
  </si>
  <si>
    <t>NPV</t>
  </si>
  <si>
    <t>Same project, but the first continuing cash flow is larger</t>
  </si>
  <si>
    <t>Check your work
Terminal value should be $3,750.00, and NPV should be about $2,500.75.</t>
  </si>
  <si>
    <t>Timing reminder
The $300 starts the growing perpetuity at t = 4. The terminal value belongs at t =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</si>
</sst>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$#,##0.00;\(\$#,##0.00\)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8"/>
      <color rgb="FFFFFFFF"/>
      <name val="Aptos Display"/>
    </font>
    <font>
      <i/>
      <sz val="12"/>
      <color rgb="FF1F1F1F"/>
      <name val="Aptos"/>
    </font>
    <font>
      <b/>
      <sz val="11"/>
      <color rgb="FFFFFFFF"/>
      <name val="Aptos"/>
    </font>
    <font>
      <b/>
      <sz val="12"/>
      <color rgb="FF1F1F1F"/>
      <name val="Aptos"/>
    </font>
    <font>
      <sz val="11"/>
      <color rgb="FF1F1F1F"/>
      <name val="Aptos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CE4D6"/>
      </patternFill>
    </fill>
  </fills>
  <borders count="9">
    <border>
      <left/>
      <right/>
      <top/>
      <bottom/>
      <diagonal/>
    </border>
    <border>
      <left style="thin">
        <color rgb="FFB7C9D9"/>
      </left>
      <right style="thin">
        <color rgb="FFB7C9D9"/>
      </right>
      <top style="thin">
        <color rgb="FFB7C9D9"/>
      </top>
      <bottom style="thin">
        <color rgb="FFB7C9D9"/>
      </bottom>
      <diagonal/>
    </border>
    <border>
      <left/>
      <right/>
      <top style="thin">
        <color rgb="FFB7C9D9"/>
      </top>
      <bottom/>
      <diagonal/>
    </border>
    <border>
      <left style="thin">
        <color rgb="FFB7C9D9"/>
      </left>
      <right/>
      <top/>
      <bottom/>
      <diagonal/>
    </border>
    <border>
      <left/>
      <right style="thin">
        <color rgb="FFB7C9D9"/>
      </right>
      <top style="thin">
        <color rgb="FFB7C9D9"/>
      </top>
      <bottom/>
      <diagonal/>
    </border>
    <border>
      <left/>
      <right style="thin">
        <color rgb="FFB7C9D9"/>
      </right>
      <top/>
      <bottom/>
      <diagonal/>
    </border>
    <border>
      <left style="thin">
        <color rgb="FFB7C9D9"/>
      </left>
      <right/>
      <top/>
      <bottom style="thin">
        <color rgb="FFB7C9D9"/>
      </bottom>
      <diagonal/>
    </border>
    <border>
      <left/>
      <right/>
      <top/>
      <bottom style="thin">
        <color rgb="FFB7C9D9"/>
      </bottom>
      <diagonal/>
    </border>
    <border>
      <left/>
      <right style="thin">
        <color rgb="FFB7C9D9"/>
      </right>
      <top/>
      <bottom style="thin">
        <color rgb="FFB7C9D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/>
    <xf numFmtId="0" fontId="1" fillId="2" borderId="0" xfId="0" applyFont="1" applyFill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24" customWidth="1"/>
    <col min="2" max="6" width="15" customWidth="1"/>
    <col min="7" max="7" width="4" customWidth="1"/>
    <col min="8" max="8" width="48" customWidth="1"/>
    <col min="9" max="11" width="18" customWidth="1"/>
  </cols>
  <sheetData>
    <row r="1" spans="1:8" ht="33.950000000000003" customHeight="1" x14ac:dyDescent="0.25">
      <c r="A1" s="11" t="s">
        <v>0</v>
      </c>
      <c r="B1" s="10"/>
      <c r="C1" s="10"/>
      <c r="D1" s="10"/>
      <c r="E1" s="10"/>
      <c r="F1" s="10"/>
      <c r="G1" s="1"/>
      <c r="H1" s="1"/>
    </row>
    <row r="2" spans="1:8" ht="30" customHeight="1" x14ac:dyDescent="0.25">
      <c r="A2" s="9" t="s">
        <v>1</v>
      </c>
      <c r="B2" s="10"/>
      <c r="C2" s="10"/>
      <c r="D2" s="10"/>
      <c r="E2" s="10"/>
      <c r="F2" s="10"/>
      <c r="G2" s="1"/>
      <c r="H2" s="1"/>
    </row>
    <row r="3" spans="1:8" ht="24" customHeight="1" x14ac:dyDescent="0.25">
      <c r="A3" s="1"/>
      <c r="B3" s="1"/>
      <c r="C3" s="1"/>
      <c r="D3" s="1"/>
      <c r="E3" s="1"/>
      <c r="F3" s="1"/>
      <c r="G3" s="1"/>
      <c r="H3" s="1"/>
    </row>
    <row r="4" spans="1:8" ht="24" customHeight="1" x14ac:dyDescent="0.25">
      <c r="A4" s="2" t="s">
        <v>2</v>
      </c>
      <c r="B4" s="2" t="s">
        <v>3</v>
      </c>
      <c r="C4" s="2" t="s">
        <v>4</v>
      </c>
      <c r="D4" s="1"/>
      <c r="E4" s="2" t="s">
        <v>5</v>
      </c>
      <c r="F4" s="1"/>
      <c r="G4" s="1"/>
      <c r="H4" s="1"/>
    </row>
    <row r="5" spans="1:8" ht="62.1" customHeight="1" x14ac:dyDescent="0.25">
      <c r="A5" s="3" t="s">
        <v>6</v>
      </c>
      <c r="B5" s="3" t="s">
        <v>7</v>
      </c>
      <c r="C5" s="3" t="s">
        <v>8</v>
      </c>
      <c r="D5" s="1"/>
      <c r="E5" s="12" t="s">
        <v>9</v>
      </c>
      <c r="F5" s="13"/>
      <c r="G5" s="13"/>
      <c r="H5" s="14"/>
    </row>
    <row r="6" spans="1:8" ht="62.1" customHeight="1" x14ac:dyDescent="0.25">
      <c r="A6" s="3" t="s">
        <v>10</v>
      </c>
      <c r="B6" s="3" t="s">
        <v>11</v>
      </c>
      <c r="C6" s="3" t="s">
        <v>12</v>
      </c>
      <c r="D6" s="1"/>
      <c r="E6" s="15"/>
      <c r="F6" s="10"/>
      <c r="G6" s="10"/>
      <c r="H6" s="16"/>
    </row>
    <row r="7" spans="1:8" ht="73.5" customHeight="1" x14ac:dyDescent="0.25">
      <c r="A7" s="3" t="s">
        <v>13</v>
      </c>
      <c r="B7" s="3" t="s">
        <v>14</v>
      </c>
      <c r="C7" s="3" t="s">
        <v>15</v>
      </c>
      <c r="D7" s="1"/>
      <c r="E7" s="15"/>
      <c r="F7" s="10"/>
      <c r="G7" s="10"/>
      <c r="H7" s="16"/>
    </row>
    <row r="8" spans="1:8" ht="74.25" customHeight="1" x14ac:dyDescent="0.25">
      <c r="A8" s="3" t="s">
        <v>16</v>
      </c>
      <c r="B8" s="3" t="s">
        <v>17</v>
      </c>
      <c r="C8" s="3" t="s">
        <v>18</v>
      </c>
      <c r="D8" s="1"/>
      <c r="E8" s="17"/>
      <c r="F8" s="18"/>
      <c r="G8" s="18"/>
      <c r="H8" s="19"/>
    </row>
    <row r="9" spans="1:8" ht="24" customHeight="1" x14ac:dyDescent="0.25"/>
    <row r="10" spans="1:8" ht="24" customHeight="1" x14ac:dyDescent="0.25"/>
    <row r="11" spans="1:8" ht="24" customHeight="1" x14ac:dyDescent="0.25"/>
    <row r="12" spans="1:8" ht="24" customHeight="1" x14ac:dyDescent="0.25"/>
    <row r="13" spans="1:8" ht="24" customHeight="1" x14ac:dyDescent="0.25"/>
    <row r="14" spans="1:8" ht="24" customHeight="1" x14ac:dyDescent="0.25"/>
    <row r="15" spans="1:8" ht="24" customHeight="1" x14ac:dyDescent="0.25"/>
    <row r="16" spans="1:8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3">
    <mergeCell ref="A2:F2"/>
    <mergeCell ref="A1:F1"/>
    <mergeCell ref="E5:H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showGridLines="0"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24" customWidth="1"/>
    <col min="2" max="6" width="15" customWidth="1"/>
    <col min="7" max="7" width="4" customWidth="1"/>
    <col min="8" max="8" width="48" customWidth="1"/>
    <col min="9" max="11" width="18" customWidth="1"/>
  </cols>
  <sheetData>
    <row r="1" spans="1:11" ht="33.950000000000003" customHeight="1" x14ac:dyDescent="0.25">
      <c r="A1" s="11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</row>
    <row r="2" spans="1:11" ht="30" customHeight="1" x14ac:dyDescent="0.25">
      <c r="A2" s="9" t="s">
        <v>19</v>
      </c>
      <c r="B2" s="10"/>
      <c r="C2" s="10"/>
      <c r="D2" s="10"/>
      <c r="E2" s="10"/>
      <c r="F2" s="10"/>
      <c r="G2" s="1"/>
      <c r="H2" s="1"/>
      <c r="I2" s="1"/>
      <c r="J2" s="1"/>
      <c r="K2" s="1"/>
    </row>
    <row r="3" spans="1:11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x14ac:dyDescent="0.25">
      <c r="A4" s="2" t="s">
        <v>20</v>
      </c>
      <c r="B4" s="4">
        <v>0.1</v>
      </c>
      <c r="C4" s="1"/>
      <c r="D4" s="1"/>
      <c r="E4" s="1"/>
      <c r="F4" s="1"/>
      <c r="G4" s="1"/>
      <c r="H4" s="20" t="s">
        <v>21</v>
      </c>
      <c r="I4" s="13"/>
      <c r="J4" s="13"/>
      <c r="K4" s="14"/>
    </row>
    <row r="5" spans="1:11" ht="24" customHeight="1" x14ac:dyDescent="0.25">
      <c r="A5" s="2" t="s">
        <v>22</v>
      </c>
      <c r="B5" s="4">
        <v>0.02</v>
      </c>
      <c r="C5" s="1"/>
      <c r="D5" s="1"/>
      <c r="E5" s="1"/>
      <c r="F5" s="1"/>
      <c r="G5" s="1"/>
      <c r="H5" s="15"/>
      <c r="I5" s="10"/>
      <c r="J5" s="10"/>
      <c r="K5" s="16"/>
    </row>
    <row r="6" spans="1:11" ht="24" customHeight="1" x14ac:dyDescent="0.25">
      <c r="A6" s="1"/>
      <c r="B6" s="1"/>
      <c r="C6" s="1"/>
      <c r="D6" s="1"/>
      <c r="E6" s="1"/>
      <c r="F6" s="1"/>
      <c r="G6" s="1"/>
      <c r="H6" s="15"/>
      <c r="I6" s="10"/>
      <c r="J6" s="10"/>
      <c r="K6" s="16"/>
    </row>
    <row r="7" spans="1:11" ht="24" customHeight="1" x14ac:dyDescent="0.25">
      <c r="A7" s="1"/>
      <c r="B7" s="1"/>
      <c r="C7" s="1"/>
      <c r="D7" s="1"/>
      <c r="E7" s="1"/>
      <c r="F7" s="1"/>
      <c r="G7" s="1"/>
      <c r="H7" s="17"/>
      <c r="I7" s="18"/>
      <c r="J7" s="18"/>
      <c r="K7" s="19"/>
    </row>
    <row r="8" spans="1:11" ht="24" customHeight="1" x14ac:dyDescent="0.25">
      <c r="A8" s="2" t="s">
        <v>23</v>
      </c>
      <c r="B8" s="5">
        <v>0</v>
      </c>
      <c r="C8" s="5">
        <v>1</v>
      </c>
      <c r="D8" s="5">
        <v>2</v>
      </c>
      <c r="E8" s="5">
        <v>3</v>
      </c>
      <c r="F8" s="5">
        <v>4</v>
      </c>
      <c r="G8" s="1"/>
      <c r="H8" s="1"/>
      <c r="I8" s="1"/>
      <c r="J8" s="1"/>
      <c r="K8" s="1"/>
    </row>
    <row r="9" spans="1:11" ht="24" customHeight="1" x14ac:dyDescent="0.25">
      <c r="A9" s="2" t="s">
        <v>24</v>
      </c>
      <c r="B9" s="6">
        <v>-500</v>
      </c>
      <c r="C9" s="6">
        <v>-100</v>
      </c>
      <c r="D9" s="6">
        <v>150</v>
      </c>
      <c r="E9" s="6">
        <v>200</v>
      </c>
      <c r="F9" s="6">
        <v>250</v>
      </c>
      <c r="G9" s="1"/>
      <c r="H9" s="1"/>
      <c r="I9" s="1"/>
      <c r="J9" s="1"/>
      <c r="K9" s="1"/>
    </row>
    <row r="10" spans="1:11" ht="50.1" customHeight="1" x14ac:dyDescent="0.25">
      <c r="A10" s="2" t="s">
        <v>25</v>
      </c>
      <c r="B10" s="5" t="s">
        <v>26</v>
      </c>
      <c r="C10" s="5" t="s">
        <v>27</v>
      </c>
      <c r="D10" s="5" t="s">
        <v>28</v>
      </c>
      <c r="E10" s="5" t="s">
        <v>29</v>
      </c>
      <c r="F10" s="5" t="s">
        <v>30</v>
      </c>
      <c r="G10" s="1"/>
      <c r="H10" s="1"/>
      <c r="I10" s="1"/>
      <c r="J10" s="1"/>
      <c r="K10" s="1"/>
    </row>
    <row r="11" spans="1:11" ht="24" customHeight="1" x14ac:dyDescent="0.25"/>
    <row r="12" spans="1:11" ht="24" customHeight="1" x14ac:dyDescent="0.25"/>
    <row r="13" spans="1:11" ht="24" customHeight="1" x14ac:dyDescent="0.25"/>
    <row r="14" spans="1:11" ht="24" customHeight="1" x14ac:dyDescent="0.25"/>
    <row r="15" spans="1:11" ht="24" customHeight="1" x14ac:dyDescent="0.25"/>
    <row r="16" spans="1:11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3">
    <mergeCell ref="A2:F2"/>
    <mergeCell ref="H4:K7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showGridLines="0" workbookViewId="0">
      <pane ySplit="3" topLeftCell="A4" activePane="bottomLeft" state="frozen"/>
      <selection pane="bottomLeft" activeCell="B10" sqref="B10"/>
    </sheetView>
  </sheetViews>
  <sheetFormatPr defaultRowHeight="15" x14ac:dyDescent="0.25"/>
  <cols>
    <col min="1" max="1" width="24" customWidth="1"/>
    <col min="2" max="6" width="15" customWidth="1"/>
    <col min="7" max="7" width="4" customWidth="1"/>
    <col min="8" max="8" width="48" customWidth="1"/>
    <col min="9" max="11" width="18" customWidth="1"/>
  </cols>
  <sheetData>
    <row r="1" spans="1:11" ht="33.950000000000003" customHeight="1" x14ac:dyDescent="0.25">
      <c r="A1" s="11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</row>
    <row r="2" spans="1:11" ht="30" customHeight="1" x14ac:dyDescent="0.25">
      <c r="A2" s="9" t="s">
        <v>31</v>
      </c>
      <c r="B2" s="10"/>
      <c r="C2" s="10"/>
      <c r="D2" s="10"/>
      <c r="E2" s="10"/>
      <c r="F2" s="10"/>
      <c r="G2" s="1"/>
      <c r="H2" s="1"/>
      <c r="I2" s="1"/>
      <c r="J2" s="1"/>
      <c r="K2" s="1"/>
    </row>
    <row r="3" spans="1:11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x14ac:dyDescent="0.25">
      <c r="A4" s="2" t="s">
        <v>20</v>
      </c>
      <c r="B4" s="4">
        <v>0.1</v>
      </c>
      <c r="C4" s="1"/>
      <c r="D4" s="1"/>
      <c r="E4" s="1"/>
      <c r="F4" s="1"/>
      <c r="G4" s="1"/>
      <c r="H4" s="21" t="s">
        <v>32</v>
      </c>
      <c r="I4" s="13"/>
      <c r="J4" s="13"/>
      <c r="K4" s="14"/>
    </row>
    <row r="5" spans="1:11" ht="24" customHeight="1" x14ac:dyDescent="0.25">
      <c r="A5" s="2" t="s">
        <v>22</v>
      </c>
      <c r="B5" s="4">
        <v>0.02</v>
      </c>
      <c r="C5" s="1"/>
      <c r="D5" s="1"/>
      <c r="E5" s="1"/>
      <c r="F5" s="1"/>
      <c r="G5" s="1"/>
      <c r="H5" s="15"/>
      <c r="I5" s="10"/>
      <c r="J5" s="10"/>
      <c r="K5" s="16"/>
    </row>
    <row r="6" spans="1:11" ht="24" customHeight="1" x14ac:dyDescent="0.25">
      <c r="A6" s="2" t="s">
        <v>33</v>
      </c>
      <c r="B6" s="7">
        <v>250</v>
      </c>
      <c r="C6" s="1"/>
      <c r="D6" s="1"/>
      <c r="E6" s="1"/>
      <c r="F6" s="1"/>
      <c r="G6" s="1"/>
      <c r="H6" s="15"/>
      <c r="I6" s="10"/>
      <c r="J6" s="10"/>
      <c r="K6" s="16"/>
    </row>
    <row r="7" spans="1:11" ht="24" customHeight="1" x14ac:dyDescent="0.25">
      <c r="A7" s="1"/>
      <c r="B7" s="1"/>
      <c r="C7" s="1"/>
      <c r="D7" s="1"/>
      <c r="E7" s="1"/>
      <c r="F7" s="1"/>
      <c r="G7" s="1"/>
      <c r="H7" s="17"/>
      <c r="I7" s="18"/>
      <c r="J7" s="18"/>
      <c r="K7" s="19"/>
    </row>
    <row r="8" spans="1:11" ht="24" customHeight="1" x14ac:dyDescent="0.25">
      <c r="A8" s="2" t="s">
        <v>34</v>
      </c>
      <c r="B8" s="7">
        <f>B6/($B$4-$B$5)</f>
        <v>3125</v>
      </c>
      <c r="C8" s="1"/>
      <c r="D8" s="1"/>
      <c r="E8" s="1"/>
      <c r="F8" s="1"/>
      <c r="G8" s="1"/>
      <c r="H8" s="1"/>
      <c r="I8" s="1"/>
      <c r="J8" s="1"/>
      <c r="K8" s="1"/>
    </row>
    <row r="9" spans="1:11" ht="24" customHeight="1" x14ac:dyDescent="0.25">
      <c r="A9" s="2" t="s">
        <v>35</v>
      </c>
      <c r="B9" s="6">
        <f>B8</f>
        <v>3125</v>
      </c>
      <c r="C9" s="1"/>
      <c r="D9" s="1"/>
      <c r="E9" s="1"/>
      <c r="F9" s="1"/>
      <c r="G9" s="1"/>
      <c r="H9" s="22" t="s">
        <v>36</v>
      </c>
      <c r="I9" s="13"/>
      <c r="J9" s="13"/>
      <c r="K9" s="14"/>
    </row>
    <row r="10" spans="1:11" ht="24" customHeight="1" x14ac:dyDescent="0.25">
      <c r="A10" s="1"/>
      <c r="B10" s="1"/>
      <c r="C10" s="1"/>
      <c r="D10" s="1"/>
      <c r="E10" s="1"/>
      <c r="F10" s="1"/>
      <c r="G10" s="1"/>
      <c r="H10" s="15"/>
      <c r="I10" s="10"/>
      <c r="J10" s="10"/>
      <c r="K10" s="16"/>
    </row>
    <row r="11" spans="1:11" ht="24" customHeight="1" x14ac:dyDescent="0.25">
      <c r="A11" s="1"/>
      <c r="B11" s="1"/>
      <c r="C11" s="1"/>
      <c r="D11" s="1"/>
      <c r="E11" s="1"/>
      <c r="F11" s="1"/>
      <c r="G11" s="1"/>
      <c r="H11" s="15"/>
      <c r="I11" s="10"/>
      <c r="J11" s="10"/>
      <c r="K11" s="16"/>
    </row>
    <row r="12" spans="1:11" ht="24" customHeight="1" x14ac:dyDescent="0.25">
      <c r="A12" s="2" t="s">
        <v>23</v>
      </c>
      <c r="B12" s="5">
        <v>0</v>
      </c>
      <c r="C12" s="5">
        <v>1</v>
      </c>
      <c r="D12" s="5">
        <v>2</v>
      </c>
      <c r="E12" s="5">
        <v>3</v>
      </c>
      <c r="F12" s="5">
        <v>4</v>
      </c>
      <c r="G12" s="1"/>
      <c r="H12" s="17"/>
      <c r="I12" s="18"/>
      <c r="J12" s="18"/>
      <c r="K12" s="19"/>
    </row>
    <row r="13" spans="1:11" ht="24" customHeight="1" x14ac:dyDescent="0.25">
      <c r="A13" s="2" t="s">
        <v>24</v>
      </c>
      <c r="B13" s="6">
        <v>-500</v>
      </c>
      <c r="C13" s="6">
        <v>-100</v>
      </c>
      <c r="D13" s="6">
        <v>150</v>
      </c>
      <c r="E13" s="6">
        <v>200</v>
      </c>
      <c r="F13" s="6">
        <v>250</v>
      </c>
      <c r="G13" s="1"/>
      <c r="H13" s="1"/>
      <c r="I13" s="1"/>
      <c r="J13" s="1"/>
      <c r="K13" s="1"/>
    </row>
    <row r="14" spans="1:11" ht="24" customHeight="1" x14ac:dyDescent="0.25">
      <c r="A14" s="2" t="s">
        <v>37</v>
      </c>
      <c r="B14" s="6"/>
      <c r="C14" s="6"/>
      <c r="D14" s="6"/>
      <c r="E14" s="6">
        <f>$B$8</f>
        <v>3125</v>
      </c>
      <c r="F14" s="5" t="s">
        <v>38</v>
      </c>
      <c r="G14" s="1"/>
      <c r="H14" s="1"/>
      <c r="I14" s="1"/>
      <c r="J14" s="1"/>
      <c r="K14" s="1"/>
    </row>
    <row r="15" spans="1:11" ht="24" customHeight="1" x14ac:dyDescent="0.25"/>
    <row r="16" spans="1:11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4">
    <mergeCell ref="A2:F2"/>
    <mergeCell ref="H4:K7"/>
    <mergeCell ref="H9:K1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showGridLines="0" workbookViewId="0">
      <pane ySplit="3" topLeftCell="A4" activePane="bottomLeft" state="frozen"/>
      <selection pane="bottomLeft" activeCell="B16" sqref="B16"/>
    </sheetView>
  </sheetViews>
  <sheetFormatPr defaultRowHeight="15" x14ac:dyDescent="0.25"/>
  <cols>
    <col min="1" max="1" width="24" customWidth="1"/>
    <col min="2" max="6" width="15" customWidth="1"/>
    <col min="7" max="7" width="4" customWidth="1"/>
    <col min="8" max="8" width="48" customWidth="1"/>
    <col min="9" max="11" width="18" customWidth="1"/>
  </cols>
  <sheetData>
    <row r="1" spans="1:11" ht="33.950000000000003" customHeight="1" x14ac:dyDescent="0.25">
      <c r="A1" s="11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</row>
    <row r="2" spans="1:11" ht="30" customHeight="1" x14ac:dyDescent="0.25">
      <c r="A2" s="9" t="s">
        <v>39</v>
      </c>
      <c r="B2" s="10"/>
      <c r="C2" s="10"/>
      <c r="D2" s="10"/>
      <c r="E2" s="10"/>
      <c r="F2" s="10"/>
      <c r="G2" s="1"/>
      <c r="H2" s="1"/>
      <c r="I2" s="1"/>
      <c r="J2" s="1"/>
      <c r="K2" s="1"/>
    </row>
    <row r="3" spans="1:11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x14ac:dyDescent="0.25">
      <c r="A4" s="2" t="s">
        <v>20</v>
      </c>
      <c r="B4" s="4">
        <v>0.1</v>
      </c>
      <c r="C4" s="1"/>
      <c r="D4" s="1"/>
      <c r="E4" s="1"/>
      <c r="F4" s="1"/>
      <c r="G4" s="1"/>
      <c r="H4" s="20" t="s">
        <v>40</v>
      </c>
      <c r="I4" s="13"/>
      <c r="J4" s="13"/>
      <c r="K4" s="14"/>
    </row>
    <row r="5" spans="1:11" ht="24" customHeight="1" x14ac:dyDescent="0.25">
      <c r="A5" s="2" t="s">
        <v>22</v>
      </c>
      <c r="B5" s="4">
        <v>0.02</v>
      </c>
      <c r="C5" s="1"/>
      <c r="D5" s="1"/>
      <c r="E5" s="1"/>
      <c r="F5" s="1"/>
      <c r="G5" s="1"/>
      <c r="H5" s="15"/>
      <c r="I5" s="10"/>
      <c r="J5" s="10"/>
      <c r="K5" s="16"/>
    </row>
    <row r="6" spans="1:11" ht="24" customHeight="1" x14ac:dyDescent="0.25">
      <c r="A6" s="1"/>
      <c r="B6" s="1"/>
      <c r="C6" s="1"/>
      <c r="D6" s="1"/>
      <c r="E6" s="1"/>
      <c r="F6" s="1"/>
      <c r="G6" s="1"/>
      <c r="H6" s="15"/>
      <c r="I6" s="10"/>
      <c r="J6" s="10"/>
      <c r="K6" s="16"/>
    </row>
    <row r="7" spans="1:11" ht="24" customHeight="1" x14ac:dyDescent="0.25">
      <c r="A7" s="1"/>
      <c r="B7" s="1"/>
      <c r="C7" s="1"/>
      <c r="D7" s="1"/>
      <c r="E7" s="1"/>
      <c r="F7" s="1"/>
      <c r="G7" s="1"/>
      <c r="H7" s="17"/>
      <c r="I7" s="18"/>
      <c r="J7" s="18"/>
      <c r="K7" s="19"/>
    </row>
    <row r="8" spans="1:11" ht="24" customHeight="1" x14ac:dyDescent="0.25">
      <c r="A8" s="2" t="s">
        <v>23</v>
      </c>
      <c r="B8" s="5">
        <v>0</v>
      </c>
      <c r="C8" s="5">
        <v>1</v>
      </c>
      <c r="D8" s="5">
        <v>2</v>
      </c>
      <c r="E8" s="5">
        <v>3</v>
      </c>
      <c r="F8" s="5">
        <v>4</v>
      </c>
      <c r="G8" s="1"/>
      <c r="H8" s="1"/>
      <c r="I8" s="1"/>
      <c r="J8" s="1"/>
      <c r="K8" s="1"/>
    </row>
    <row r="9" spans="1:11" ht="24" customHeight="1" x14ac:dyDescent="0.25">
      <c r="A9" s="2" t="s">
        <v>24</v>
      </c>
      <c r="B9" s="6">
        <v>-500</v>
      </c>
      <c r="C9" s="6">
        <v>-100</v>
      </c>
      <c r="D9" s="6">
        <v>150</v>
      </c>
      <c r="E9" s="6">
        <v>200</v>
      </c>
      <c r="F9" s="5">
        <v>250</v>
      </c>
      <c r="G9" s="1"/>
      <c r="H9" s="21" t="s">
        <v>41</v>
      </c>
      <c r="I9" s="13"/>
      <c r="J9" s="13"/>
      <c r="K9" s="14"/>
    </row>
    <row r="10" spans="1:11" ht="24" customHeight="1" x14ac:dyDescent="0.25">
      <c r="A10" s="2" t="s">
        <v>35</v>
      </c>
      <c r="B10" s="6"/>
      <c r="C10" s="6"/>
      <c r="D10" s="6"/>
      <c r="E10" s="6">
        <f>F9/($B$4-$B$5)</f>
        <v>3125</v>
      </c>
      <c r="F10" s="5" t="s">
        <v>42</v>
      </c>
      <c r="G10" s="1"/>
      <c r="H10" s="15"/>
      <c r="I10" s="10"/>
      <c r="J10" s="10"/>
      <c r="K10" s="16"/>
    </row>
    <row r="11" spans="1:11" ht="24" customHeight="1" x14ac:dyDescent="0.25">
      <c r="A11" s="2" t="s">
        <v>43</v>
      </c>
      <c r="B11" s="6">
        <f>B9</f>
        <v>-500</v>
      </c>
      <c r="C11" s="6">
        <f>C9</f>
        <v>-100</v>
      </c>
      <c r="D11" s="6">
        <f>D9</f>
        <v>150</v>
      </c>
      <c r="E11" s="6">
        <f>E9+E10</f>
        <v>3325</v>
      </c>
      <c r="F11" s="5"/>
      <c r="G11" s="1"/>
      <c r="H11" s="15"/>
      <c r="I11" s="10"/>
      <c r="J11" s="10"/>
      <c r="K11" s="16"/>
    </row>
    <row r="12" spans="1:11" ht="24" customHeight="1" x14ac:dyDescent="0.25">
      <c r="A12" s="2" t="s">
        <v>44</v>
      </c>
      <c r="B12" s="8">
        <f>1/(1+$B$4)^B8</f>
        <v>1</v>
      </c>
      <c r="C12" s="8">
        <f>1/(1+$B$4)^C8</f>
        <v>0.90909090909090906</v>
      </c>
      <c r="D12" s="8">
        <f>1/(1+$B$4)^D8</f>
        <v>0.82644628099173545</v>
      </c>
      <c r="E12" s="8">
        <f>1/(1+$B$4)^E8</f>
        <v>0.75131480090157754</v>
      </c>
      <c r="F12" s="5"/>
      <c r="G12" s="1"/>
      <c r="H12" s="15"/>
      <c r="I12" s="10"/>
      <c r="J12" s="10"/>
      <c r="K12" s="16"/>
    </row>
    <row r="13" spans="1:11" ht="24" customHeight="1" x14ac:dyDescent="0.25">
      <c r="A13" s="2" t="s">
        <v>45</v>
      </c>
      <c r="B13" s="6">
        <f>B11*B12</f>
        <v>-500</v>
      </c>
      <c r="C13" s="6">
        <f>C11*C12</f>
        <v>-90.909090909090907</v>
      </c>
      <c r="D13" s="6">
        <f>D11*D12</f>
        <v>123.96694214876032</v>
      </c>
      <c r="E13" s="6">
        <f>E11*E12</f>
        <v>2498.1217129977454</v>
      </c>
      <c r="F13" s="5"/>
      <c r="G13" s="1"/>
      <c r="H13" s="17"/>
      <c r="I13" s="18"/>
      <c r="J13" s="18"/>
      <c r="K13" s="19"/>
    </row>
    <row r="14" spans="1:11" ht="24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4" customHeight="1" x14ac:dyDescent="0.25">
      <c r="A15" s="2" t="s">
        <v>46</v>
      </c>
      <c r="B15" s="7">
        <f>SUM(B13:E13)</f>
        <v>2031.1795642374148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4">
    <mergeCell ref="A2:F2"/>
    <mergeCell ref="H4:K7"/>
    <mergeCell ref="H9:K13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showGridLines="0" workbookViewId="0">
      <pane ySplit="3" topLeftCell="A4" activePane="bottomLeft" state="frozen"/>
      <selection pane="bottomLeft" activeCell="E20" sqref="E20"/>
    </sheetView>
  </sheetViews>
  <sheetFormatPr defaultRowHeight="15" x14ac:dyDescent="0.25"/>
  <cols>
    <col min="1" max="1" width="24" customWidth="1"/>
    <col min="2" max="6" width="15" customWidth="1"/>
    <col min="7" max="7" width="4" customWidth="1"/>
    <col min="8" max="8" width="48" customWidth="1"/>
    <col min="9" max="11" width="18" customWidth="1"/>
  </cols>
  <sheetData>
    <row r="1" spans="1:11" ht="33.950000000000003" customHeight="1" x14ac:dyDescent="0.25">
      <c r="A1" s="11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</row>
    <row r="2" spans="1:11" ht="30" customHeight="1" x14ac:dyDescent="0.25">
      <c r="A2" s="9" t="s">
        <v>47</v>
      </c>
      <c r="B2" s="10"/>
      <c r="C2" s="10"/>
      <c r="D2" s="10"/>
      <c r="E2" s="10"/>
      <c r="F2" s="10"/>
      <c r="G2" s="1"/>
      <c r="H2" s="1"/>
      <c r="I2" s="1"/>
      <c r="J2" s="1"/>
      <c r="K2" s="1"/>
    </row>
    <row r="3" spans="1:11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x14ac:dyDescent="0.25">
      <c r="A4" s="2" t="s">
        <v>20</v>
      </c>
      <c r="B4" s="4">
        <v>0.1</v>
      </c>
      <c r="C4" s="1"/>
      <c r="D4" s="1"/>
      <c r="E4" s="1"/>
      <c r="F4" s="1"/>
      <c r="G4" s="1"/>
      <c r="H4" s="21" t="s">
        <v>48</v>
      </c>
      <c r="I4" s="13"/>
      <c r="J4" s="13"/>
      <c r="K4" s="14"/>
    </row>
    <row r="5" spans="1:11" ht="24" customHeight="1" x14ac:dyDescent="0.25">
      <c r="A5" s="2" t="s">
        <v>22</v>
      </c>
      <c r="B5" s="4">
        <v>0.02</v>
      </c>
      <c r="C5" s="1"/>
      <c r="D5" s="1"/>
      <c r="E5" s="1"/>
      <c r="F5" s="1"/>
      <c r="G5" s="1"/>
      <c r="H5" s="15"/>
      <c r="I5" s="10"/>
      <c r="J5" s="10"/>
      <c r="K5" s="16"/>
    </row>
    <row r="6" spans="1:11" ht="24" customHeight="1" x14ac:dyDescent="0.25">
      <c r="A6" s="1"/>
      <c r="B6" s="1"/>
      <c r="C6" s="1"/>
      <c r="D6" s="1"/>
      <c r="E6" s="1"/>
      <c r="F6" s="1"/>
      <c r="G6" s="1"/>
      <c r="H6" s="15"/>
      <c r="I6" s="10"/>
      <c r="J6" s="10"/>
      <c r="K6" s="16"/>
    </row>
    <row r="7" spans="1:11" ht="24" customHeight="1" x14ac:dyDescent="0.25">
      <c r="A7" s="1"/>
      <c r="B7" s="1"/>
      <c r="C7" s="1"/>
      <c r="D7" s="1"/>
      <c r="E7" s="1"/>
      <c r="F7" s="1"/>
      <c r="G7" s="1"/>
      <c r="H7" s="17"/>
      <c r="I7" s="18"/>
      <c r="J7" s="18"/>
      <c r="K7" s="19"/>
    </row>
    <row r="8" spans="1:11" ht="24" customHeight="1" x14ac:dyDescent="0.25">
      <c r="A8" s="2" t="s">
        <v>23</v>
      </c>
      <c r="B8" s="5">
        <v>0</v>
      </c>
      <c r="C8" s="5">
        <v>1</v>
      </c>
      <c r="D8" s="5">
        <v>2</v>
      </c>
      <c r="E8" s="5">
        <v>3</v>
      </c>
      <c r="F8" s="5">
        <v>4</v>
      </c>
      <c r="G8" s="1"/>
      <c r="H8" s="1"/>
      <c r="I8" s="1"/>
      <c r="J8" s="1"/>
      <c r="K8" s="1"/>
    </row>
    <row r="9" spans="1:11" ht="24" customHeight="1" x14ac:dyDescent="0.25">
      <c r="A9" s="2" t="s">
        <v>24</v>
      </c>
      <c r="B9" s="6">
        <v>-500</v>
      </c>
      <c r="C9" s="6">
        <v>-100</v>
      </c>
      <c r="D9" s="6">
        <v>150</v>
      </c>
      <c r="E9" s="6">
        <v>200</v>
      </c>
      <c r="F9" s="5">
        <v>300</v>
      </c>
      <c r="G9" s="1"/>
      <c r="H9" s="20" t="s">
        <v>49</v>
      </c>
      <c r="I9" s="13"/>
      <c r="J9" s="13"/>
      <c r="K9" s="14"/>
    </row>
    <row r="10" spans="1:11" ht="24" customHeight="1" x14ac:dyDescent="0.25">
      <c r="A10" s="2" t="s">
        <v>35</v>
      </c>
      <c r="B10" s="6"/>
      <c r="C10" s="6"/>
      <c r="D10" s="6"/>
      <c r="E10" s="6">
        <f>F9/($B$4-$B$5)</f>
        <v>3750</v>
      </c>
      <c r="F10" s="5" t="s">
        <v>42</v>
      </c>
      <c r="G10" s="1"/>
      <c r="H10" s="15"/>
      <c r="I10" s="10"/>
      <c r="J10" s="10"/>
      <c r="K10" s="16"/>
    </row>
    <row r="11" spans="1:11" ht="24" customHeight="1" x14ac:dyDescent="0.25">
      <c r="A11" s="2" t="s">
        <v>43</v>
      </c>
      <c r="B11" s="6">
        <f>B9</f>
        <v>-500</v>
      </c>
      <c r="C11" s="6">
        <f>C9</f>
        <v>-100</v>
      </c>
      <c r="D11" s="6">
        <f>D9</f>
        <v>150</v>
      </c>
      <c r="E11" s="6">
        <f>E9+E10</f>
        <v>3950</v>
      </c>
      <c r="F11" s="5"/>
      <c r="G11" s="1"/>
      <c r="H11" s="15"/>
      <c r="I11" s="10"/>
      <c r="J11" s="10"/>
      <c r="K11" s="16"/>
    </row>
    <row r="12" spans="1:11" ht="24" customHeight="1" x14ac:dyDescent="0.25">
      <c r="A12" s="2" t="s">
        <v>44</v>
      </c>
      <c r="B12" s="8">
        <f>1/(1+$B$4)^B8</f>
        <v>1</v>
      </c>
      <c r="C12" s="8">
        <f>1/(1+$B$4)^C8</f>
        <v>0.90909090909090906</v>
      </c>
      <c r="D12" s="8">
        <f>1/(1+$B$4)^D8</f>
        <v>0.82644628099173545</v>
      </c>
      <c r="E12" s="8">
        <f>1/(1+$B$4)^E8</f>
        <v>0.75131480090157754</v>
      </c>
      <c r="F12" s="5"/>
      <c r="G12" s="1"/>
      <c r="H12" s="17"/>
      <c r="I12" s="18"/>
      <c r="J12" s="18"/>
      <c r="K12" s="19"/>
    </row>
    <row r="13" spans="1:11" ht="24" customHeight="1" x14ac:dyDescent="0.25">
      <c r="A13" s="2" t="s">
        <v>45</v>
      </c>
      <c r="B13" s="6">
        <f>B11*B12</f>
        <v>-500</v>
      </c>
      <c r="C13" s="6">
        <f>C11*C12</f>
        <v>-90.909090909090907</v>
      </c>
      <c r="D13" s="6">
        <f>D11*D12</f>
        <v>123.96694214876032</v>
      </c>
      <c r="E13" s="6">
        <f>E11*E12</f>
        <v>2967.6934635612311</v>
      </c>
      <c r="F13" s="5"/>
      <c r="G13" s="1"/>
      <c r="H13" s="1"/>
      <c r="I13" s="1"/>
      <c r="J13" s="1"/>
      <c r="K13" s="1"/>
    </row>
    <row r="14" spans="1:11" ht="24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4" customHeight="1" x14ac:dyDescent="0.25">
      <c r="A15" s="2" t="s">
        <v>46</v>
      </c>
      <c r="B15" s="7">
        <f>SUM(B13:E13)</f>
        <v>2500.7513148009007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4">
    <mergeCell ref="A2:F2"/>
    <mergeCell ref="H4:K7"/>
    <mergeCell ref="H9:K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Overview</vt:lpstr>
      <vt:lpstr>02 Project Setup</vt:lpstr>
      <vt:lpstr>03 Terminal Value</vt:lpstr>
      <vt:lpstr>04 Discount and Sum</vt:lpstr>
      <vt:lpstr>05 Your Turn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Bowles, Boone</cp:lastModifiedBy>
  <dcterms:created xsi:type="dcterms:W3CDTF">2026-06-17T19:42:03Z</dcterms:created>
  <dcterms:modified xsi:type="dcterms:W3CDTF">2026-06-17T19:58:34Z</dcterms:modified>
</cp:coreProperties>
</file>